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8800" windowHeight="12225" tabRatio="605"/>
  </bookViews>
  <sheets>
    <sheet name="19.06.2023" sheetId="12" r:id="rId1"/>
  </sheets>
  <definedNames>
    <definedName name="_xlnm.Print_Titles" localSheetId="0">'19.06.2023'!$15:$17</definedName>
    <definedName name="_xlnm.Print_Area" localSheetId="0">'19.06.2023'!$A$1:$J$65</definedName>
  </definedNames>
  <calcPr calcId="124519" refMode="R1C1"/>
</workbook>
</file>

<file path=xl/calcChain.xml><?xml version="1.0" encoding="utf-8"?>
<calcChain xmlns="http://schemas.openxmlformats.org/spreadsheetml/2006/main">
  <c r="D19" i="12"/>
  <c r="E19"/>
  <c r="F19"/>
  <c r="G19"/>
  <c r="H19"/>
  <c r="C19"/>
  <c r="D23"/>
  <c r="E23"/>
  <c r="F23"/>
  <c r="G23"/>
  <c r="H23"/>
  <c r="C23"/>
  <c r="D24"/>
  <c r="E24"/>
  <c r="H24"/>
  <c r="C24"/>
  <c r="G28"/>
  <c r="G24" s="1"/>
  <c r="H28"/>
  <c r="F28"/>
  <c r="F24" s="1"/>
  <c r="D21"/>
  <c r="E21"/>
  <c r="C21"/>
  <c r="D54"/>
  <c r="E54"/>
  <c r="F54"/>
  <c r="G54"/>
  <c r="H54"/>
  <c r="F20"/>
  <c r="G20"/>
  <c r="H20"/>
  <c r="E20"/>
  <c r="D20"/>
  <c r="C20"/>
  <c r="D32"/>
  <c r="E32"/>
  <c r="F32"/>
  <c r="G32"/>
  <c r="H32"/>
  <c r="C32"/>
  <c r="F37"/>
  <c r="G37"/>
  <c r="H37"/>
  <c r="E37"/>
  <c r="D37"/>
  <c r="C37"/>
  <c r="C54"/>
  <c r="D57"/>
  <c r="E57"/>
  <c r="F57"/>
  <c r="G57"/>
  <c r="H57"/>
  <c r="C57"/>
  <c r="D18" l="1"/>
  <c r="C18"/>
  <c r="E18"/>
  <c r="G21"/>
  <c r="G18" s="1"/>
  <c r="F21"/>
  <c r="F18" s="1"/>
  <c r="H21"/>
  <c r="H18" s="1"/>
</calcChain>
</file>

<file path=xl/sharedStrings.xml><?xml version="1.0" encoding="utf-8"?>
<sst xmlns="http://schemas.openxmlformats.org/spreadsheetml/2006/main" count="93" uniqueCount="78">
  <si>
    <t>Ответственный исполнитель, соисполнители</t>
  </si>
  <si>
    <t>Основное мероприятие 1. Обеспечение развития отрасли</t>
  </si>
  <si>
    <t>Мероприятие 2.1. Оценка недвижимости, признание прав и регулирование отношений по государственной и муниципальной собственности</t>
  </si>
  <si>
    <t>Основное мероприятие 3. Эффективное использование и вовлечение в хозяйственный оборот земельных участков и иной недвижимости</t>
  </si>
  <si>
    <t>Мероприятие 3.1. Мероприятия в сфере развития земельно-имущественных отношений</t>
  </si>
  <si>
    <t>Мероприятие 3.2. Мероприятия по подготовке градостроительной документации</t>
  </si>
  <si>
    <t>Мероприятие 3.3. Подготовка документов территориального планирования и правил землепользования и застройки</t>
  </si>
  <si>
    <t>Мероприятие 3.4. Подготовка документов территориального планирования и правил землепользования и застройки (софинансирование)</t>
  </si>
  <si>
    <t>Основное мероприятие 4. Обеспечение обслуживания, содержания и распоряжения муниципальной собственностью</t>
  </si>
  <si>
    <t>Мероприятие 4.1. Обслуживание, содержание и распоряжение муниципальной собственностью</t>
  </si>
  <si>
    <t>Наименование муниципальной программы, основных мероприятий, мероприятий</t>
  </si>
  <si>
    <t>Объемы бюджетных ассигнований по годам, рублей</t>
  </si>
  <si>
    <t>Всего по муниципальной программе,                                                             в том числе:</t>
  </si>
  <si>
    <t xml:space="preserve">Основное мероприятие 2.  Повышение эффективности управления объектами  недвижимого имущества муниципальной собственности Усть-Абаканского района </t>
  </si>
  <si>
    <t>Основное мероприятие 5. Реализация инфраструктурных проектов</t>
  </si>
  <si>
    <t>Мероприятие 5.1  Реализация инфраструктурных проектов, источником финансового обеспечения которых являются бюджетные кредиты, предоставляемых из федерального бюджета на финансовое обеспечение реализации инфраструктурных проектов</t>
  </si>
  <si>
    <t>Основные направления реализации</t>
  </si>
  <si>
    <t>Приложение</t>
  </si>
  <si>
    <t xml:space="preserve">Районный </t>
  </si>
  <si>
    <t xml:space="preserve">бюджет </t>
  </si>
  <si>
    <t>УИЗО</t>
  </si>
  <si>
    <t>Организация и проведение работ по оформлению и постановке на кадастровый учет земельных участков, в том числе под объектами дорожной инфраструктуры, тепловыми сетями, сетями водоснабжения и водоотведения</t>
  </si>
  <si>
    <t>включающие в себя:</t>
  </si>
  <si>
    <t>- проведение кадастровых работ в отношении земельных участков;</t>
  </si>
  <si>
    <t>- постановка земельных участков на государственный кадастровый учет;</t>
  </si>
  <si>
    <t>- государственная регистрация права муниципальной собственности на земельные участки, а также на земельные участки под объектами недвижимости.</t>
  </si>
  <si>
    <t>Преимущественное право выкупа земельных участков сельскохозяйственного назначения.</t>
  </si>
  <si>
    <t>Проведение государственной историко-культурной экспертизы земельных участков.</t>
  </si>
  <si>
    <t>УИЗО республиканский бюджет</t>
  </si>
  <si>
    <t>Приведение в соответствие документов территориального планирования и правил землепользования и застройки и внесение в них изменений, а именно:</t>
  </si>
  <si>
    <t>- подготовка (внесение изменений) в генеральные планы поселений</t>
  </si>
  <si>
    <t>Усть-Абаканского района;</t>
  </si>
  <si>
    <t>- подготовка (внесение изменений) в правила землепользования и застройки поселений</t>
  </si>
  <si>
    <t>- устранение реестровых ошибок;</t>
  </si>
  <si>
    <t>- описание границ территориальных зон, постановка их на кадастровый учет в ЕГРН.</t>
  </si>
  <si>
    <t xml:space="preserve">УИЗО </t>
  </si>
  <si>
    <t>Осуществление полномочий собственника, в том  числе, выполнение обязательств в отношении расходов по содержанию муниципального имущества.</t>
  </si>
  <si>
    <t>Обеспечение обслуживания, содержания и распоряжения муниципальным имуществом.</t>
  </si>
  <si>
    <t>Для повышения эффективности использования недвижимости, находящейся в муниципальной собственности, необходимо содержать и ремонтировать муниципальное имущество, для его поддержания в безаварийном и технически исправном состоянии (коммунальные услуги, работы и услуги по содержанию муниципального имущества).</t>
  </si>
  <si>
    <t>Создание и (или) реконструкция, ремонт объектов теплоснабжения.</t>
  </si>
  <si>
    <t>Ввод в эксплуатацию объектов теплоснабжения;</t>
  </si>
  <si>
    <t>Постановка на кадастровый учет объекта теплоснабжения.</t>
  </si>
  <si>
    <t>Муниципальная программа «Развитие муниципального имущества в  Усть-Абаканском районе»</t>
  </si>
  <si>
    <t xml:space="preserve">к постановлению администрации </t>
  </si>
  <si>
    <t>Усть-Абаканского района</t>
  </si>
  <si>
    <t xml:space="preserve">Приложение 3 к текстовой части </t>
  </si>
  <si>
    <t>муниципальной программы "Развитие муниципального</t>
  </si>
  <si>
    <t>имущества в Усть-Абаканском районе"</t>
  </si>
  <si>
    <t>РЕСУРСНОЕ ОБЕСПЕЧЕНИЕ</t>
  </si>
  <si>
    <t>реализации муниципальной программы</t>
  </si>
  <si>
    <t xml:space="preserve">Н.А. Потылицына </t>
  </si>
  <si>
    <t>«</t>
  </si>
  <si>
    <t>Первый 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t>
  </si>
  <si>
    <t>Организация и проведение работ по изготовлению технических паспортов, технических планов, постановка на государственный кадастровый учет объектов недвижимого муниципального имущества и его содержания.                                                                                                                                          Выполнение работ по оценке рыночной стоимости арендной платы на объекты, подлежащие передаче в аренду, в том числе по оценке объектов, подлежащих реализации, а также содержания имущества.</t>
  </si>
  <si>
    <t>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05.05.2003 № 25 «О предоставлении в собственность граждан и юридических лиц земельных участков, находящихся в государственной и муниципальной собственности», от 08.11.2011                                                                                                                                    № 88-ЗРХ «О бесплатном предоставлении в собственность граждан, имеющих трех и более детей, земельных участков на территории Республика Хакасия». Выполнение работ по подготовке проекта схемы территориального планирования Усть-Абаканского района РХ</t>
  </si>
  <si>
    <t>УИЗО (местный бюджет)</t>
  </si>
  <si>
    <t>УИЗО (республиканский бюджет)</t>
  </si>
  <si>
    <t>УИЗО (федеральный бюджет)</t>
  </si>
  <si>
    <t>Мероприятие 2.2. Проведение комплексных кадастровых работ (в т.ч. софинансирование с республиканским бюджетом)</t>
  </si>
  <si>
    <t xml:space="preserve">Региональный проект «Обеспечение полноты и качества сведений в Едином государственном реестре недвижимости». Проведение комплексных кадастровых работ </t>
  </si>
  <si>
    <t>Федеральный бюджет</t>
  </si>
  <si>
    <t>Обеспечение деятельности УИЗО</t>
  </si>
  <si>
    <t xml:space="preserve">Республиканский бюджет </t>
  </si>
  <si>
    <t xml:space="preserve">                                                                                                                  ».</t>
  </si>
  <si>
    <t xml:space="preserve">Мероприятие 3.5. Подготовка документации по планировке территории </t>
  </si>
  <si>
    <t xml:space="preserve">Разработка документации по планировке территории:
- проект межевания
- проект планировки
</t>
  </si>
  <si>
    <t>Фонд оплаты труда муниципальных служащих</t>
  </si>
  <si>
    <t>Фонд оплаты труда работников администрации Усть-Абаканского района и ее структурных подразделений, замещающих должности, не являющиеся должностями муниципальной службы</t>
  </si>
  <si>
    <t>Содержание органов местного самоуправления</t>
  </si>
  <si>
    <t xml:space="preserve">Мероприятие 1.1. Органы местного самоуправления </t>
  </si>
  <si>
    <t xml:space="preserve">Мероприятие 1.2. 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 источником финансового обеспечения которых является дотация (грант) из федерального бюджета </t>
  </si>
  <si>
    <t>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t>
  </si>
  <si>
    <t xml:space="preserve">Мероприятие 1.2. Органы местного самоуправления </t>
  </si>
  <si>
    <t xml:space="preserve">Мероприятие 1.3. Органы местного самоуправления </t>
  </si>
  <si>
    <t>Мероприятие 1.3.1. Фонд оплаты труда муниципальных служащих</t>
  </si>
  <si>
    <t>Мероприятие 1.3.2. Фонд оплаты труда муниципальных служащих</t>
  </si>
  <si>
    <t>Мероприятие 1.3.3. Содержание органов местного самоуправления</t>
  </si>
  <si>
    <t>от 28.12.2024 № 1257 - п</t>
  </si>
</sst>
</file>

<file path=xl/styles.xml><?xml version="1.0" encoding="utf-8"?>
<styleSheet xmlns="http://schemas.openxmlformats.org/spreadsheetml/2006/main">
  <fonts count="12">
    <font>
      <sz val="11"/>
      <color theme="1"/>
      <name val="Calibri"/>
      <family val="2"/>
      <charset val="204"/>
      <scheme val="minor"/>
    </font>
    <font>
      <sz val="12"/>
      <color theme="1"/>
      <name val="Times New Roman"/>
      <family val="1"/>
      <charset val="204"/>
    </font>
    <font>
      <b/>
      <sz val="16"/>
      <color theme="1"/>
      <name val="Times New Roman"/>
      <family val="1"/>
      <charset val="204"/>
    </font>
    <font>
      <sz val="12"/>
      <name val="Times New Roman"/>
      <family val="1"/>
      <charset val="204"/>
    </font>
    <font>
      <sz val="13"/>
      <color theme="1"/>
      <name val="Times New Roman"/>
      <family val="1"/>
      <charset val="204"/>
    </font>
    <font>
      <sz val="12"/>
      <color rgb="FF000000"/>
      <name val="Times New Roman"/>
      <family val="1"/>
      <charset val="204"/>
    </font>
    <font>
      <b/>
      <i/>
      <sz val="12"/>
      <color rgb="FF000000"/>
      <name val="Times New Roman"/>
      <family val="1"/>
      <charset val="204"/>
    </font>
    <font>
      <sz val="12"/>
      <color theme="1"/>
      <name val="Calibri"/>
      <family val="2"/>
      <charset val="204"/>
      <scheme val="minor"/>
    </font>
    <font>
      <sz val="13"/>
      <name val="Times New Roman"/>
      <family val="1"/>
      <charset val="204"/>
    </font>
    <font>
      <sz val="13"/>
      <color theme="1"/>
      <name val="Calibri"/>
      <family val="2"/>
      <charset val="204"/>
      <scheme val="minor"/>
    </font>
    <font>
      <b/>
      <sz val="12"/>
      <color theme="1"/>
      <name val="Times New Roman"/>
      <family val="1"/>
      <charset val="204"/>
    </font>
    <font>
      <b/>
      <i/>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7" fillId="0" borderId="0" xfId="0" applyFont="1" applyFill="1"/>
    <xf numFmtId="0" fontId="2" fillId="0" borderId="0" xfId="0" applyFont="1" applyFill="1" applyAlignment="1">
      <alignment horizontal="center"/>
    </xf>
    <xf numFmtId="0" fontId="1" fillId="0" borderId="1" xfId="0" applyFont="1" applyFill="1" applyBorder="1" applyAlignment="1">
      <alignment horizontal="center" wrapText="1"/>
    </xf>
    <xf numFmtId="0" fontId="1" fillId="0" borderId="1" xfId="0" applyFont="1" applyFill="1" applyBorder="1" applyAlignment="1">
      <alignment horizontal="center" vertical="top" wrapText="1"/>
    </xf>
    <xf numFmtId="0" fontId="4" fillId="0" borderId="0" xfId="0" applyFont="1" applyFill="1"/>
    <xf numFmtId="0" fontId="1" fillId="0" borderId="0" xfId="0" applyFont="1" applyFill="1" applyAlignment="1">
      <alignment horizontal="left"/>
    </xf>
    <xf numFmtId="0" fontId="1" fillId="0" borderId="0" xfId="0" applyFont="1" applyFill="1"/>
    <xf numFmtId="0" fontId="8" fillId="0" borderId="0" xfId="0" applyFont="1" applyFill="1" applyAlignment="1">
      <alignment horizontal="left"/>
    </xf>
    <xf numFmtId="0" fontId="3" fillId="0" borderId="0" xfId="0" applyFont="1" applyFill="1" applyAlignment="1">
      <alignment wrapText="1"/>
    </xf>
    <xf numFmtId="0" fontId="8" fillId="0" borderId="0" xfId="0" applyFont="1" applyFill="1" applyAlignment="1">
      <alignment wrapText="1"/>
    </xf>
    <xf numFmtId="0" fontId="7" fillId="0" borderId="0" xfId="0" applyFont="1" applyFill="1" applyAlignment="1">
      <alignment wrapText="1"/>
    </xf>
    <xf numFmtId="0" fontId="5" fillId="0" borderId="1" xfId="0" applyFont="1" applyFill="1" applyBorder="1" applyAlignment="1">
      <alignment horizontal="center" vertical="top" wrapText="1"/>
    </xf>
    <xf numFmtId="0" fontId="5" fillId="0" borderId="1" xfId="0" applyFont="1" applyFill="1" applyBorder="1" applyAlignment="1">
      <alignment wrapText="1"/>
    </xf>
    <xf numFmtId="0" fontId="1" fillId="0" borderId="1" xfId="0" applyFont="1" applyFill="1" applyBorder="1" applyAlignment="1">
      <alignment horizontal="center" vertical="top"/>
    </xf>
    <xf numFmtId="0" fontId="5" fillId="0" borderId="2" xfId="0" applyFont="1" applyFill="1" applyBorder="1" applyAlignment="1">
      <alignment vertical="top" wrapText="1"/>
    </xf>
    <xf numFmtId="0" fontId="7" fillId="0" borderId="1" xfId="0" applyFont="1" applyFill="1" applyBorder="1" applyAlignment="1">
      <alignment wrapText="1"/>
    </xf>
    <xf numFmtId="0" fontId="5" fillId="0" borderId="3" xfId="0" applyFont="1" applyFill="1" applyBorder="1" applyAlignment="1">
      <alignment vertical="top" wrapText="1"/>
    </xf>
    <xf numFmtId="0" fontId="5" fillId="0" borderId="3" xfId="0" applyFont="1" applyFill="1" applyBorder="1" applyAlignment="1">
      <alignment wrapText="1"/>
    </xf>
    <xf numFmtId="0" fontId="5" fillId="0" borderId="1"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0" fontId="5" fillId="0" borderId="4" xfId="0" applyFont="1" applyFill="1" applyBorder="1" applyAlignment="1">
      <alignment vertical="top" wrapText="1"/>
    </xf>
    <xf numFmtId="0" fontId="9" fillId="0" borderId="0" xfId="0" applyFont="1" applyFill="1"/>
    <xf numFmtId="4" fontId="4" fillId="0" borderId="0" xfId="0" applyNumberFormat="1" applyFont="1" applyFill="1" applyAlignment="1">
      <alignment horizontal="left"/>
    </xf>
    <xf numFmtId="4" fontId="1" fillId="0" borderId="1" xfId="0" applyNumberFormat="1" applyFont="1" applyFill="1" applyBorder="1" applyAlignment="1">
      <alignment horizontal="center"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7" fillId="0" borderId="1" xfId="0" applyFont="1" applyFill="1" applyBorder="1" applyAlignment="1">
      <alignment wrapText="1"/>
    </xf>
    <xf numFmtId="0" fontId="5" fillId="0" borderId="1" xfId="0" applyFont="1" applyFill="1" applyBorder="1" applyAlignment="1">
      <alignment vertical="top" wrapText="1"/>
    </xf>
    <xf numFmtId="4" fontId="10" fillId="0" borderId="1" xfId="0" applyNumberFormat="1" applyFont="1" applyFill="1" applyBorder="1" applyAlignment="1">
      <alignment horizontal="center" wrapText="1"/>
    </xf>
    <xf numFmtId="0" fontId="7"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0" fontId="6" fillId="0" borderId="1" xfId="0" applyFont="1" applyFill="1" applyBorder="1" applyAlignment="1">
      <alignment vertical="top" wrapText="1"/>
    </xf>
    <xf numFmtId="4" fontId="1" fillId="0" borderId="5" xfId="0" applyNumberFormat="1" applyFont="1" applyFill="1" applyBorder="1" applyAlignment="1">
      <alignment horizontal="center" wrapText="1"/>
    </xf>
    <xf numFmtId="4" fontId="1" fillId="0" borderId="1" xfId="0" applyNumberFormat="1"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4" fontId="11" fillId="0" borderId="1" xfId="0" applyNumberFormat="1" applyFont="1" applyFill="1" applyBorder="1" applyAlignment="1">
      <alignment horizontal="center" vertical="top" wrapText="1"/>
    </xf>
    <xf numFmtId="4" fontId="1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7" fillId="0" borderId="0" xfId="0" applyFont="1" applyFill="1" applyBorder="1" applyAlignment="1">
      <alignment wrapText="1"/>
    </xf>
    <xf numFmtId="0" fontId="4" fillId="0" borderId="0" xfId="0" applyFont="1" applyFill="1" applyAlignment="1">
      <alignment horizontal="left" wrapText="1"/>
    </xf>
    <xf numFmtId="4" fontId="11"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5" fillId="0" borderId="2" xfId="0" applyFont="1" applyFill="1" applyBorder="1" applyAlignment="1">
      <alignment horizontal="left" vertical="top" wrapText="1"/>
    </xf>
    <xf numFmtId="0" fontId="5"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2" fillId="0" borderId="0" xfId="0" applyFont="1" applyFill="1" applyAlignment="1">
      <alignment horizontal="center"/>
    </xf>
    <xf numFmtId="0" fontId="5" fillId="0" borderId="1" xfId="0" applyFont="1" applyFill="1" applyBorder="1" applyAlignment="1">
      <alignment horizontal="center" wrapText="1"/>
    </xf>
    <xf numFmtId="0" fontId="5" fillId="0" borderId="1" xfId="0" applyFont="1" applyFill="1" applyBorder="1" applyAlignment="1">
      <alignment horizontal="center"/>
    </xf>
    <xf numFmtId="0" fontId="1" fillId="0" borderId="1" xfId="0" applyFont="1" applyFill="1" applyBorder="1" applyAlignment="1">
      <alignment horizontal="center" wrapText="1"/>
    </xf>
    <xf numFmtId="0" fontId="7" fillId="0" borderId="1" xfId="0" applyFont="1" applyFill="1" applyBorder="1"/>
    <xf numFmtId="0" fontId="7" fillId="0" borderId="1" xfId="0" applyFont="1" applyFill="1" applyBorder="1" applyAlignment="1">
      <alignment wrapText="1"/>
    </xf>
    <xf numFmtId="0" fontId="5" fillId="0" borderId="3" xfId="0" applyFont="1" applyFill="1" applyBorder="1" applyAlignment="1">
      <alignment horizontal="left" vertical="top" wrapText="1"/>
    </xf>
    <xf numFmtId="0" fontId="1" fillId="0" borderId="4"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4"/>
  <sheetViews>
    <sheetView tabSelected="1" view="pageBreakPreview" zoomScale="90" zoomScaleSheetLayoutView="90" workbookViewId="0">
      <selection activeCell="C4" sqref="C4"/>
    </sheetView>
  </sheetViews>
  <sheetFormatPr defaultRowHeight="15.75"/>
  <cols>
    <col min="1" max="1" width="51.85546875" style="1" customWidth="1"/>
    <col min="2" max="2" width="19" style="1" customWidth="1"/>
    <col min="3" max="3" width="15.140625" style="1" customWidth="1"/>
    <col min="4" max="4" width="15.7109375" style="1" customWidth="1"/>
    <col min="5" max="5" width="15.5703125" style="1" customWidth="1"/>
    <col min="6" max="6" width="15.42578125" style="1" customWidth="1"/>
    <col min="7" max="7" width="16.140625" style="1" customWidth="1"/>
    <col min="8" max="8" width="15" style="1" customWidth="1"/>
    <col min="9" max="9" width="56.85546875" style="1" customWidth="1"/>
    <col min="10" max="10" width="7.7109375" style="1" customWidth="1"/>
    <col min="11" max="16384" width="9.140625" style="1"/>
  </cols>
  <sheetData>
    <row r="1" spans="1:11" ht="16.5">
      <c r="I1" s="5" t="s">
        <v>17</v>
      </c>
      <c r="J1" s="6"/>
      <c r="K1" s="7"/>
    </row>
    <row r="2" spans="1:11" ht="16.5">
      <c r="I2" s="8" t="s">
        <v>43</v>
      </c>
      <c r="J2" s="7"/>
      <c r="K2" s="7"/>
    </row>
    <row r="3" spans="1:11" ht="16.5">
      <c r="I3" s="8" t="s">
        <v>44</v>
      </c>
      <c r="J3" s="7"/>
      <c r="K3" s="7"/>
    </row>
    <row r="4" spans="1:11" ht="16.5">
      <c r="I4" s="8" t="s">
        <v>77</v>
      </c>
      <c r="J4" s="7"/>
      <c r="K4" s="7"/>
    </row>
    <row r="5" spans="1:11" ht="16.5">
      <c r="I5" s="8"/>
      <c r="J5" s="7"/>
      <c r="K5" s="7"/>
    </row>
    <row r="6" spans="1:11" ht="16.5">
      <c r="A6" s="1" t="s">
        <v>51</v>
      </c>
      <c r="I6" s="8" t="s">
        <v>45</v>
      </c>
      <c r="J6" s="7"/>
      <c r="K6" s="7"/>
    </row>
    <row r="7" spans="1:11" ht="16.5">
      <c r="I7" s="8" t="s">
        <v>46</v>
      </c>
      <c r="J7" s="7"/>
      <c r="K7" s="7"/>
    </row>
    <row r="8" spans="1:11" ht="15.75" customHeight="1">
      <c r="G8" s="9"/>
      <c r="H8" s="9"/>
      <c r="I8" s="10" t="s">
        <v>47</v>
      </c>
    </row>
    <row r="9" spans="1:11" ht="15.75" customHeight="1">
      <c r="G9" s="9"/>
      <c r="H9" s="9"/>
      <c r="I9" s="9"/>
    </row>
    <row r="10" spans="1:11" ht="15.75" customHeight="1">
      <c r="G10" s="9"/>
      <c r="H10" s="9"/>
      <c r="I10" s="9"/>
    </row>
    <row r="11" spans="1:11" ht="24.75" customHeight="1">
      <c r="A11" s="68" t="s">
        <v>48</v>
      </c>
      <c r="B11" s="68"/>
      <c r="C11" s="68"/>
      <c r="D11" s="68"/>
      <c r="E11" s="68"/>
      <c r="F11" s="68"/>
      <c r="G11" s="68"/>
      <c r="H11" s="68"/>
      <c r="I11" s="68"/>
    </row>
    <row r="12" spans="1:11" ht="24.75" customHeight="1">
      <c r="A12" s="68" t="s">
        <v>49</v>
      </c>
      <c r="B12" s="68"/>
      <c r="C12" s="68"/>
      <c r="D12" s="68"/>
      <c r="E12" s="68"/>
      <c r="F12" s="68"/>
      <c r="G12" s="68"/>
      <c r="H12" s="68"/>
      <c r="I12" s="68"/>
    </row>
    <row r="13" spans="1:11" ht="24.75" customHeight="1">
      <c r="A13" s="2"/>
      <c r="B13" s="2"/>
      <c r="C13" s="2"/>
      <c r="D13" s="2"/>
      <c r="E13" s="44"/>
      <c r="F13" s="44"/>
      <c r="G13" s="46"/>
      <c r="H13" s="46"/>
      <c r="I13" s="2"/>
    </row>
    <row r="14" spans="1:11" hidden="1"/>
    <row r="15" spans="1:11" ht="28.5" customHeight="1">
      <c r="A15" s="69" t="s">
        <v>10</v>
      </c>
      <c r="B15" s="69" t="s">
        <v>0</v>
      </c>
      <c r="C15" s="70" t="s">
        <v>11</v>
      </c>
      <c r="D15" s="70"/>
      <c r="E15" s="70"/>
      <c r="F15" s="70"/>
      <c r="G15" s="70"/>
      <c r="H15" s="70"/>
      <c r="I15" s="71" t="s">
        <v>16</v>
      </c>
      <c r="J15" s="11"/>
    </row>
    <row r="16" spans="1:11" ht="33.75" customHeight="1">
      <c r="A16" s="69"/>
      <c r="B16" s="69"/>
      <c r="C16" s="3">
        <v>2022</v>
      </c>
      <c r="D16" s="3">
        <v>2023</v>
      </c>
      <c r="E16" s="45">
        <v>2024</v>
      </c>
      <c r="F16" s="45">
        <v>2025</v>
      </c>
      <c r="G16" s="47">
        <v>2026</v>
      </c>
      <c r="H16" s="47">
        <v>2027</v>
      </c>
      <c r="I16" s="72"/>
      <c r="J16" s="11"/>
    </row>
    <row r="17" spans="1:10">
      <c r="A17" s="12">
        <v>1</v>
      </c>
      <c r="B17" s="12">
        <v>2</v>
      </c>
      <c r="C17" s="4">
        <v>3</v>
      </c>
      <c r="D17" s="4">
        <v>4</v>
      </c>
      <c r="E17" s="4">
        <v>5</v>
      </c>
      <c r="F17" s="4">
        <v>6</v>
      </c>
      <c r="G17" s="4">
        <v>7</v>
      </c>
      <c r="H17" s="4">
        <v>8</v>
      </c>
      <c r="I17" s="4">
        <v>9</v>
      </c>
      <c r="J17" s="11"/>
    </row>
    <row r="18" spans="1:10" ht="63" customHeight="1">
      <c r="A18" s="64" t="s">
        <v>42</v>
      </c>
      <c r="B18" s="13" t="s">
        <v>12</v>
      </c>
      <c r="C18" s="32">
        <f>C19+C20+C21</f>
        <v>105906188.00999999</v>
      </c>
      <c r="D18" s="32">
        <f t="shared" ref="D18:H18" si="0">D19+D20+D21</f>
        <v>28487172.580000002</v>
      </c>
      <c r="E18" s="32">
        <f t="shared" si="0"/>
        <v>30823908.790000003</v>
      </c>
      <c r="F18" s="32">
        <f t="shared" si="0"/>
        <v>24225643.119999997</v>
      </c>
      <c r="G18" s="32">
        <f t="shared" si="0"/>
        <v>20550629.119999997</v>
      </c>
      <c r="H18" s="32">
        <f t="shared" si="0"/>
        <v>20570629.119999997</v>
      </c>
      <c r="I18" s="14"/>
      <c r="J18" s="11"/>
    </row>
    <row r="19" spans="1:10" ht="31.5">
      <c r="A19" s="65"/>
      <c r="B19" s="15" t="s">
        <v>60</v>
      </c>
      <c r="C19" s="29">
        <f>C27+C34</f>
        <v>0</v>
      </c>
      <c r="D19" s="42">
        <f t="shared" ref="D19:H19" si="1">D27+D34</f>
        <v>0</v>
      </c>
      <c r="E19" s="53">
        <f t="shared" si="1"/>
        <v>151525.06</v>
      </c>
      <c r="F19" s="42">
        <f t="shared" si="1"/>
        <v>0</v>
      </c>
      <c r="G19" s="50">
        <f t="shared" si="1"/>
        <v>0</v>
      </c>
      <c r="H19" s="50">
        <f t="shared" si="1"/>
        <v>0</v>
      </c>
      <c r="I19" s="30"/>
      <c r="J19" s="11"/>
    </row>
    <row r="20" spans="1:10" ht="32.25" customHeight="1">
      <c r="A20" s="65"/>
      <c r="B20" s="15" t="s">
        <v>62</v>
      </c>
      <c r="C20" s="26">
        <f t="shared" ref="C20:H20" si="2">C35+C46</f>
        <v>3512320</v>
      </c>
      <c r="D20" s="43">
        <f t="shared" si="2"/>
        <v>2320743</v>
      </c>
      <c r="E20" s="43">
        <f t="shared" si="2"/>
        <v>1883128.51</v>
      </c>
      <c r="F20" s="43">
        <f t="shared" si="2"/>
        <v>0</v>
      </c>
      <c r="G20" s="43">
        <f t="shared" si="2"/>
        <v>0</v>
      </c>
      <c r="H20" s="43">
        <f t="shared" si="2"/>
        <v>0</v>
      </c>
      <c r="I20" s="16"/>
      <c r="J20" s="11"/>
    </row>
    <row r="21" spans="1:10" ht="18" customHeight="1">
      <c r="A21" s="65"/>
      <c r="B21" s="15" t="s">
        <v>18</v>
      </c>
      <c r="C21" s="63">
        <f t="shared" ref="C21:H21" si="3">C29+C30+C31+C33+C36+C59+C25+C38+C45+C52+C56</f>
        <v>102393868.00999999</v>
      </c>
      <c r="D21" s="63">
        <f t="shared" si="3"/>
        <v>26166429.580000002</v>
      </c>
      <c r="E21" s="63">
        <f t="shared" si="3"/>
        <v>28789255.220000003</v>
      </c>
      <c r="F21" s="63">
        <f t="shared" si="3"/>
        <v>24225643.119999997</v>
      </c>
      <c r="G21" s="63">
        <f t="shared" si="3"/>
        <v>20550629.119999997</v>
      </c>
      <c r="H21" s="63">
        <f t="shared" si="3"/>
        <v>20570629.119999997</v>
      </c>
      <c r="I21" s="73"/>
      <c r="J21" s="54"/>
    </row>
    <row r="22" spans="1:10">
      <c r="A22" s="65"/>
      <c r="B22" s="17" t="s">
        <v>19</v>
      </c>
      <c r="C22" s="63"/>
      <c r="D22" s="63"/>
      <c r="E22" s="63"/>
      <c r="F22" s="63"/>
      <c r="G22" s="63"/>
      <c r="H22" s="63"/>
      <c r="I22" s="73"/>
      <c r="J22" s="54"/>
    </row>
    <row r="23" spans="1:10" ht="24.75" customHeight="1">
      <c r="A23" s="74"/>
      <c r="B23" s="18" t="s">
        <v>20</v>
      </c>
      <c r="C23" s="26">
        <f>C25+C27+C29+C30+C31+C33+C34+C35+C36+C38+C45+C46+C52+C56+C59</f>
        <v>105906188.01000001</v>
      </c>
      <c r="D23" s="43">
        <f t="shared" ref="D23:H23" si="4">D25+D27+D29+D30+D31+D33+D34+D35+D36+D38+D45+D46+D52+D56+D59</f>
        <v>28487172.580000002</v>
      </c>
      <c r="E23" s="43">
        <f t="shared" si="4"/>
        <v>30823908.790000003</v>
      </c>
      <c r="F23" s="43">
        <f t="shared" si="4"/>
        <v>24225643.119999997</v>
      </c>
      <c r="G23" s="43">
        <f t="shared" si="4"/>
        <v>20550629.119999997</v>
      </c>
      <c r="H23" s="43">
        <f t="shared" si="4"/>
        <v>20570629.119999997</v>
      </c>
      <c r="I23" s="16"/>
      <c r="J23" s="11"/>
    </row>
    <row r="24" spans="1:10" ht="52.5" customHeight="1">
      <c r="A24" s="41" t="s">
        <v>1</v>
      </c>
      <c r="B24" s="41"/>
      <c r="C24" s="51">
        <f>C25+C27+C28</f>
        <v>17648012.32</v>
      </c>
      <c r="D24" s="51">
        <f t="shared" ref="D24:H24" si="5">D25+D27+D28</f>
        <v>23324290.940000001</v>
      </c>
      <c r="E24" s="51">
        <f t="shared" si="5"/>
        <v>27286420.199999999</v>
      </c>
      <c r="F24" s="51">
        <f t="shared" si="5"/>
        <v>22461197.649999999</v>
      </c>
      <c r="G24" s="52">
        <f t="shared" si="5"/>
        <v>18786183.649999999</v>
      </c>
      <c r="H24" s="52">
        <f t="shared" si="5"/>
        <v>18806183.649999999</v>
      </c>
      <c r="I24" s="16"/>
      <c r="J24" s="11"/>
    </row>
    <row r="25" spans="1:10" ht="31.5">
      <c r="A25" s="40" t="s">
        <v>69</v>
      </c>
      <c r="B25" s="37" t="s">
        <v>20</v>
      </c>
      <c r="C25" s="36">
        <v>17648012.32</v>
      </c>
      <c r="D25" s="39">
        <v>23324290.940000001</v>
      </c>
      <c r="E25" s="39">
        <v>27134895.140000001</v>
      </c>
      <c r="F25" s="39">
        <v>0</v>
      </c>
      <c r="G25" s="49">
        <v>0</v>
      </c>
      <c r="H25" s="49">
        <v>0</v>
      </c>
      <c r="I25" s="20" t="s">
        <v>61</v>
      </c>
      <c r="J25" s="11"/>
    </row>
    <row r="26" spans="1:10" ht="30" hidden="1" customHeight="1">
      <c r="A26" s="40" t="s">
        <v>72</v>
      </c>
      <c r="B26" s="40" t="s">
        <v>20</v>
      </c>
      <c r="C26" s="36"/>
      <c r="D26" s="36"/>
      <c r="E26" s="39"/>
      <c r="F26" s="39"/>
      <c r="G26" s="49"/>
      <c r="H26" s="49"/>
      <c r="I26" s="20"/>
      <c r="J26" s="11"/>
    </row>
    <row r="27" spans="1:10" ht="138.75" customHeight="1">
      <c r="A27" s="40" t="s">
        <v>70</v>
      </c>
      <c r="B27" s="40" t="s">
        <v>57</v>
      </c>
      <c r="C27" s="39">
        <v>0</v>
      </c>
      <c r="D27" s="39">
        <v>0</v>
      </c>
      <c r="E27" s="39">
        <v>151525.06</v>
      </c>
      <c r="F27" s="39">
        <v>0</v>
      </c>
      <c r="G27" s="49">
        <v>0</v>
      </c>
      <c r="H27" s="49">
        <v>0</v>
      </c>
      <c r="I27" s="20" t="s">
        <v>71</v>
      </c>
      <c r="J27" s="11"/>
    </row>
    <row r="28" spans="1:10" ht="31.5">
      <c r="A28" s="40" t="s">
        <v>73</v>
      </c>
      <c r="B28" s="40" t="s">
        <v>20</v>
      </c>
      <c r="C28" s="39">
        <v>0</v>
      </c>
      <c r="D28" s="39">
        <v>0</v>
      </c>
      <c r="E28" s="39">
        <v>0</v>
      </c>
      <c r="F28" s="39">
        <f>F29+F30+F31</f>
        <v>22461197.649999999</v>
      </c>
      <c r="G28" s="49">
        <f t="shared" ref="G28:H28" si="6">G29+G30+G31</f>
        <v>18786183.649999999</v>
      </c>
      <c r="H28" s="49">
        <f t="shared" si="6"/>
        <v>18806183.649999999</v>
      </c>
      <c r="I28" s="20" t="s">
        <v>61</v>
      </c>
      <c r="J28" s="11"/>
    </row>
    <row r="29" spans="1:10" ht="31.5">
      <c r="A29" s="48" t="s">
        <v>74</v>
      </c>
      <c r="B29" s="40" t="s">
        <v>20</v>
      </c>
      <c r="C29" s="36">
        <v>0</v>
      </c>
      <c r="D29" s="36">
        <v>0</v>
      </c>
      <c r="E29" s="39">
        <v>0</v>
      </c>
      <c r="F29" s="39">
        <v>13281048.609999999</v>
      </c>
      <c r="G29" s="49">
        <v>13281048.609999999</v>
      </c>
      <c r="H29" s="49">
        <v>13281048.609999999</v>
      </c>
      <c r="I29" s="20" t="s">
        <v>66</v>
      </c>
      <c r="J29" s="11"/>
    </row>
    <row r="30" spans="1:10" ht="63">
      <c r="A30" s="48" t="s">
        <v>75</v>
      </c>
      <c r="B30" s="40" t="s">
        <v>20</v>
      </c>
      <c r="C30" s="38">
        <v>0</v>
      </c>
      <c r="D30" s="38">
        <v>0</v>
      </c>
      <c r="E30" s="39">
        <v>0</v>
      </c>
      <c r="F30" s="39">
        <v>2787626.27</v>
      </c>
      <c r="G30" s="49">
        <v>2787626.27</v>
      </c>
      <c r="H30" s="49">
        <v>2787626.27</v>
      </c>
      <c r="I30" s="20" t="s">
        <v>67</v>
      </c>
      <c r="J30" s="11"/>
    </row>
    <row r="31" spans="1:10" ht="31.5">
      <c r="A31" s="48" t="s">
        <v>76</v>
      </c>
      <c r="B31" s="40" t="s">
        <v>20</v>
      </c>
      <c r="C31" s="36">
        <v>0</v>
      </c>
      <c r="D31" s="36">
        <v>0</v>
      </c>
      <c r="E31" s="39">
        <v>0</v>
      </c>
      <c r="F31" s="39">
        <v>6392522.7699999996</v>
      </c>
      <c r="G31" s="49">
        <v>2717508.77</v>
      </c>
      <c r="H31" s="49">
        <v>2737508.77</v>
      </c>
      <c r="I31" s="20" t="s">
        <v>68</v>
      </c>
      <c r="J31" s="11"/>
    </row>
    <row r="32" spans="1:10" ht="144.75" customHeight="1">
      <c r="A32" s="41" t="s">
        <v>13</v>
      </c>
      <c r="B32" s="41"/>
      <c r="C32" s="51">
        <f>C33+C36+C35+C34</f>
        <v>379400</v>
      </c>
      <c r="D32" s="51">
        <f t="shared" ref="D32:H32" si="7">D33+D36+D35+D34</f>
        <v>141500</v>
      </c>
      <c r="E32" s="51">
        <f t="shared" si="7"/>
        <v>144000</v>
      </c>
      <c r="F32" s="51">
        <f t="shared" si="7"/>
        <v>130000</v>
      </c>
      <c r="G32" s="52">
        <f t="shared" si="7"/>
        <v>130000</v>
      </c>
      <c r="H32" s="52">
        <f t="shared" si="7"/>
        <v>130000</v>
      </c>
      <c r="I32" s="66" t="s">
        <v>53</v>
      </c>
      <c r="J32" s="11"/>
    </row>
    <row r="33" spans="1:10" ht="117" customHeight="1">
      <c r="A33" s="19" t="s">
        <v>2</v>
      </c>
      <c r="B33" s="15" t="s">
        <v>35</v>
      </c>
      <c r="C33" s="27">
        <v>379400</v>
      </c>
      <c r="D33" s="27">
        <v>141500</v>
      </c>
      <c r="E33" s="39">
        <v>144000</v>
      </c>
      <c r="F33" s="39">
        <v>130000</v>
      </c>
      <c r="G33" s="49">
        <v>130000</v>
      </c>
      <c r="H33" s="49">
        <v>130000</v>
      </c>
      <c r="I33" s="67"/>
      <c r="J33" s="11"/>
    </row>
    <row r="34" spans="1:10" ht="65.25" hidden="1" customHeight="1">
      <c r="A34" s="64" t="s">
        <v>58</v>
      </c>
      <c r="B34" s="31" t="s">
        <v>57</v>
      </c>
      <c r="C34" s="28">
        <v>0</v>
      </c>
      <c r="D34" s="28">
        <v>0</v>
      </c>
      <c r="E34" s="39">
        <v>0</v>
      </c>
      <c r="F34" s="39">
        <v>0</v>
      </c>
      <c r="G34" s="49">
        <v>0</v>
      </c>
      <c r="H34" s="49">
        <v>0</v>
      </c>
      <c r="I34" s="66" t="s">
        <v>59</v>
      </c>
      <c r="J34" s="11"/>
    </row>
    <row r="35" spans="1:10" ht="54" hidden="1" customHeight="1">
      <c r="A35" s="65"/>
      <c r="B35" s="31" t="s">
        <v>56</v>
      </c>
      <c r="C35" s="28">
        <v>0</v>
      </c>
      <c r="D35" s="28">
        <v>0</v>
      </c>
      <c r="E35" s="39">
        <v>0</v>
      </c>
      <c r="F35" s="39">
        <v>0</v>
      </c>
      <c r="G35" s="49">
        <v>0</v>
      </c>
      <c r="H35" s="49">
        <v>0</v>
      </c>
      <c r="I35" s="75"/>
      <c r="J35" s="11"/>
    </row>
    <row r="36" spans="1:10" ht="39.75" hidden="1" customHeight="1">
      <c r="A36" s="74"/>
      <c r="B36" s="15" t="s">
        <v>55</v>
      </c>
      <c r="C36" s="28">
        <v>0</v>
      </c>
      <c r="D36" s="28">
        <v>0</v>
      </c>
      <c r="E36" s="39">
        <v>0</v>
      </c>
      <c r="F36" s="39">
        <v>0</v>
      </c>
      <c r="G36" s="49">
        <v>0</v>
      </c>
      <c r="H36" s="49">
        <v>0</v>
      </c>
      <c r="I36" s="75"/>
      <c r="J36" s="11"/>
    </row>
    <row r="37" spans="1:10" ht="63">
      <c r="A37" s="41" t="s">
        <v>3</v>
      </c>
      <c r="B37" s="41"/>
      <c r="C37" s="51">
        <f>C38+C45+C46+C52</f>
        <v>4379014</v>
      </c>
      <c r="D37" s="51">
        <f>D38+D45+D46+D52</f>
        <v>4725000</v>
      </c>
      <c r="E37" s="51">
        <f>E38+E45+E46+E52</f>
        <v>2537091.61</v>
      </c>
      <c r="F37" s="51">
        <f t="shared" ref="F37:H37" si="8">F38+F45+F46+F52</f>
        <v>500000</v>
      </c>
      <c r="G37" s="52">
        <f t="shared" si="8"/>
        <v>500000</v>
      </c>
      <c r="H37" s="52">
        <f t="shared" si="8"/>
        <v>500000</v>
      </c>
      <c r="I37" s="33"/>
      <c r="J37" s="11"/>
    </row>
    <row r="38" spans="1:10" ht="60.75" customHeight="1">
      <c r="A38" s="64" t="s">
        <v>4</v>
      </c>
      <c r="B38" s="59" t="s">
        <v>35</v>
      </c>
      <c r="C38" s="58">
        <v>795000</v>
      </c>
      <c r="D38" s="58">
        <v>595000</v>
      </c>
      <c r="E38" s="60">
        <v>480294</v>
      </c>
      <c r="F38" s="60">
        <v>500000</v>
      </c>
      <c r="G38" s="60">
        <v>500000</v>
      </c>
      <c r="H38" s="60">
        <v>500000</v>
      </c>
      <c r="I38" s="20" t="s">
        <v>21</v>
      </c>
      <c r="J38" s="54"/>
    </row>
    <row r="39" spans="1:10">
      <c r="A39" s="65"/>
      <c r="B39" s="59"/>
      <c r="C39" s="58"/>
      <c r="D39" s="58"/>
      <c r="E39" s="61"/>
      <c r="F39" s="61"/>
      <c r="G39" s="61"/>
      <c r="H39" s="61"/>
      <c r="I39" s="21" t="s">
        <v>22</v>
      </c>
      <c r="J39" s="54"/>
    </row>
    <row r="40" spans="1:10" ht="31.5">
      <c r="A40" s="65"/>
      <c r="B40" s="59"/>
      <c r="C40" s="58"/>
      <c r="D40" s="58"/>
      <c r="E40" s="61"/>
      <c r="F40" s="61"/>
      <c r="G40" s="61"/>
      <c r="H40" s="61"/>
      <c r="I40" s="21" t="s">
        <v>23</v>
      </c>
      <c r="J40" s="54"/>
    </row>
    <row r="41" spans="1:10" ht="31.5">
      <c r="A41" s="65"/>
      <c r="B41" s="59"/>
      <c r="C41" s="58"/>
      <c r="D41" s="58"/>
      <c r="E41" s="61"/>
      <c r="F41" s="61"/>
      <c r="G41" s="61"/>
      <c r="H41" s="61"/>
      <c r="I41" s="21" t="s">
        <v>24</v>
      </c>
      <c r="J41" s="54"/>
    </row>
    <row r="42" spans="1:10" ht="48" customHeight="1">
      <c r="A42" s="65"/>
      <c r="B42" s="59"/>
      <c r="C42" s="58"/>
      <c r="D42" s="58"/>
      <c r="E42" s="61"/>
      <c r="F42" s="61"/>
      <c r="G42" s="61"/>
      <c r="H42" s="61"/>
      <c r="I42" s="21" t="s">
        <v>25</v>
      </c>
      <c r="J42" s="54"/>
    </row>
    <row r="43" spans="1:10" ht="32.25" customHeight="1">
      <c r="A43" s="65"/>
      <c r="B43" s="59"/>
      <c r="C43" s="58"/>
      <c r="D43" s="58"/>
      <c r="E43" s="61"/>
      <c r="F43" s="61"/>
      <c r="G43" s="61"/>
      <c r="H43" s="61"/>
      <c r="I43" s="21" t="s">
        <v>26</v>
      </c>
      <c r="J43" s="54"/>
    </row>
    <row r="44" spans="1:10" ht="31.5" customHeight="1">
      <c r="A44" s="65"/>
      <c r="B44" s="59"/>
      <c r="C44" s="58"/>
      <c r="D44" s="58"/>
      <c r="E44" s="62"/>
      <c r="F44" s="62"/>
      <c r="G44" s="62"/>
      <c r="H44" s="62"/>
      <c r="I44" s="22" t="s">
        <v>27</v>
      </c>
      <c r="J44" s="54"/>
    </row>
    <row r="45" spans="1:10" ht="192.75" customHeight="1">
      <c r="A45" s="19" t="s">
        <v>5</v>
      </c>
      <c r="B45" s="19" t="s">
        <v>20</v>
      </c>
      <c r="C45" s="27">
        <v>0</v>
      </c>
      <c r="D45" s="27">
        <v>1761894</v>
      </c>
      <c r="E45" s="39">
        <v>150000</v>
      </c>
      <c r="F45" s="39">
        <v>0</v>
      </c>
      <c r="G45" s="49">
        <v>0</v>
      </c>
      <c r="H45" s="49">
        <v>0</v>
      </c>
      <c r="I45" s="20" t="s">
        <v>54</v>
      </c>
      <c r="J45" s="11"/>
    </row>
    <row r="46" spans="1:10" ht="45.75" customHeight="1">
      <c r="A46" s="59" t="s">
        <v>6</v>
      </c>
      <c r="B46" s="59" t="s">
        <v>28</v>
      </c>
      <c r="C46" s="58">
        <v>3512320</v>
      </c>
      <c r="D46" s="58">
        <v>2320743</v>
      </c>
      <c r="E46" s="58">
        <v>1883128.51</v>
      </c>
      <c r="F46" s="58">
        <v>0</v>
      </c>
      <c r="G46" s="58">
        <v>0</v>
      </c>
      <c r="H46" s="58">
        <v>0</v>
      </c>
      <c r="I46" s="20" t="s">
        <v>29</v>
      </c>
      <c r="J46" s="54"/>
    </row>
    <row r="47" spans="1:10" ht="31.5">
      <c r="A47" s="59"/>
      <c r="B47" s="59"/>
      <c r="C47" s="58"/>
      <c r="D47" s="58"/>
      <c r="E47" s="58"/>
      <c r="F47" s="58"/>
      <c r="G47" s="58"/>
      <c r="H47" s="58"/>
      <c r="I47" s="21" t="s">
        <v>30</v>
      </c>
      <c r="J47" s="54"/>
    </row>
    <row r="48" spans="1:10">
      <c r="A48" s="59"/>
      <c r="B48" s="59"/>
      <c r="C48" s="58"/>
      <c r="D48" s="58"/>
      <c r="E48" s="58"/>
      <c r="F48" s="58"/>
      <c r="G48" s="58"/>
      <c r="H48" s="58"/>
      <c r="I48" s="21" t="s">
        <v>31</v>
      </c>
      <c r="J48" s="54"/>
    </row>
    <row r="49" spans="1:10" ht="31.5">
      <c r="A49" s="59"/>
      <c r="B49" s="59"/>
      <c r="C49" s="58"/>
      <c r="D49" s="58"/>
      <c r="E49" s="58"/>
      <c r="F49" s="58"/>
      <c r="G49" s="58"/>
      <c r="H49" s="58"/>
      <c r="I49" s="21" t="s">
        <v>32</v>
      </c>
      <c r="J49" s="54"/>
    </row>
    <row r="50" spans="1:10">
      <c r="A50" s="59"/>
      <c r="B50" s="59"/>
      <c r="C50" s="58"/>
      <c r="D50" s="58"/>
      <c r="E50" s="58"/>
      <c r="F50" s="58"/>
      <c r="G50" s="58"/>
      <c r="H50" s="58"/>
      <c r="I50" s="21" t="s">
        <v>31</v>
      </c>
      <c r="J50" s="54"/>
    </row>
    <row r="51" spans="1:10">
      <c r="A51" s="59"/>
      <c r="B51" s="59"/>
      <c r="C51" s="58"/>
      <c r="D51" s="58"/>
      <c r="E51" s="58"/>
      <c r="F51" s="58"/>
      <c r="G51" s="58"/>
      <c r="H51" s="58"/>
      <c r="I51" s="21" t="s">
        <v>33</v>
      </c>
      <c r="J51" s="54"/>
    </row>
    <row r="52" spans="1:10" ht="63">
      <c r="A52" s="19" t="s">
        <v>7</v>
      </c>
      <c r="B52" s="19" t="s">
        <v>35</v>
      </c>
      <c r="C52" s="27">
        <v>71694</v>
      </c>
      <c r="D52" s="27">
        <v>47363</v>
      </c>
      <c r="E52" s="39">
        <v>23669.1</v>
      </c>
      <c r="F52" s="39">
        <v>0</v>
      </c>
      <c r="G52" s="49">
        <v>0</v>
      </c>
      <c r="H52" s="49">
        <v>0</v>
      </c>
      <c r="I52" s="22" t="s">
        <v>34</v>
      </c>
      <c r="J52" s="11"/>
    </row>
    <row r="53" spans="1:10" ht="114" hidden="1" customHeight="1">
      <c r="A53" s="35" t="s">
        <v>64</v>
      </c>
      <c r="B53" s="35" t="s">
        <v>20</v>
      </c>
      <c r="C53" s="34">
        <v>0</v>
      </c>
      <c r="D53" s="34">
        <v>0</v>
      </c>
      <c r="E53" s="39">
        <v>0</v>
      </c>
      <c r="F53" s="39">
        <v>0</v>
      </c>
      <c r="G53" s="49">
        <v>0</v>
      </c>
      <c r="H53" s="49">
        <v>0</v>
      </c>
      <c r="I53" s="21" t="s">
        <v>65</v>
      </c>
      <c r="J53" s="11"/>
    </row>
    <row r="54" spans="1:10" ht="47.25">
      <c r="A54" s="57" t="s">
        <v>8</v>
      </c>
      <c r="B54" s="57"/>
      <c r="C54" s="56">
        <f>C56</f>
        <v>7057761.6900000004</v>
      </c>
      <c r="D54" s="56">
        <f t="shared" ref="D54:H54" si="9">D56</f>
        <v>296381.64</v>
      </c>
      <c r="E54" s="56">
        <f t="shared" si="9"/>
        <v>856396.98</v>
      </c>
      <c r="F54" s="56">
        <f t="shared" si="9"/>
        <v>1134445.47</v>
      </c>
      <c r="G54" s="56">
        <f t="shared" si="9"/>
        <v>1134445.47</v>
      </c>
      <c r="H54" s="56">
        <f t="shared" si="9"/>
        <v>1134445.47</v>
      </c>
      <c r="I54" s="20" t="s">
        <v>36</v>
      </c>
      <c r="J54" s="54"/>
    </row>
    <row r="55" spans="1:10" ht="31.5" customHeight="1">
      <c r="A55" s="57"/>
      <c r="B55" s="57"/>
      <c r="C55" s="56"/>
      <c r="D55" s="56"/>
      <c r="E55" s="56"/>
      <c r="F55" s="56"/>
      <c r="G55" s="56"/>
      <c r="H55" s="56"/>
      <c r="I55" s="21" t="s">
        <v>37</v>
      </c>
      <c r="J55" s="54"/>
    </row>
    <row r="56" spans="1:10" ht="110.25" customHeight="1">
      <c r="A56" s="19" t="s">
        <v>9</v>
      </c>
      <c r="B56" s="19" t="s">
        <v>20</v>
      </c>
      <c r="C56" s="27">
        <v>7057761.6900000004</v>
      </c>
      <c r="D56" s="27">
        <v>296381.64</v>
      </c>
      <c r="E56" s="39">
        <v>856396.98</v>
      </c>
      <c r="F56" s="39">
        <v>1134445.47</v>
      </c>
      <c r="G56" s="49">
        <v>1134445.47</v>
      </c>
      <c r="H56" s="49">
        <v>1134445.47</v>
      </c>
      <c r="I56" s="22" t="s">
        <v>38</v>
      </c>
      <c r="J56" s="11"/>
    </row>
    <row r="57" spans="1:10" ht="32.25" customHeight="1">
      <c r="A57" s="57" t="s">
        <v>14</v>
      </c>
      <c r="B57" s="57"/>
      <c r="C57" s="56">
        <f>C59</f>
        <v>76442000</v>
      </c>
      <c r="D57" s="56">
        <f t="shared" ref="D57:H57" si="10">D59</f>
        <v>0</v>
      </c>
      <c r="E57" s="56">
        <f t="shared" si="10"/>
        <v>0</v>
      </c>
      <c r="F57" s="56">
        <f t="shared" si="10"/>
        <v>0</v>
      </c>
      <c r="G57" s="56">
        <f t="shared" si="10"/>
        <v>0</v>
      </c>
      <c r="H57" s="56">
        <f t="shared" si="10"/>
        <v>0</v>
      </c>
      <c r="I57" s="15" t="s">
        <v>39</v>
      </c>
      <c r="J57" s="54"/>
    </row>
    <row r="58" spans="1:10" ht="18" customHeight="1">
      <c r="A58" s="57"/>
      <c r="B58" s="57"/>
      <c r="C58" s="56"/>
      <c r="D58" s="56"/>
      <c r="E58" s="56"/>
      <c r="F58" s="56"/>
      <c r="G58" s="56"/>
      <c r="H58" s="56"/>
      <c r="I58" s="23" t="s">
        <v>40</v>
      </c>
      <c r="J58" s="54"/>
    </row>
    <row r="59" spans="1:10" ht="94.5">
      <c r="A59" s="19" t="s">
        <v>15</v>
      </c>
      <c r="B59" s="19" t="s">
        <v>20</v>
      </c>
      <c r="C59" s="27">
        <v>76442000</v>
      </c>
      <c r="D59" s="27">
        <v>0</v>
      </c>
      <c r="E59" s="39">
        <v>0</v>
      </c>
      <c r="F59" s="39">
        <v>0</v>
      </c>
      <c r="G59" s="49">
        <v>0</v>
      </c>
      <c r="H59" s="49">
        <v>0</v>
      </c>
      <c r="I59" s="17" t="s">
        <v>41</v>
      </c>
      <c r="J59" s="11"/>
    </row>
    <row r="60" spans="1:10">
      <c r="I60" s="1" t="s">
        <v>63</v>
      </c>
    </row>
    <row r="64" spans="1:10" ht="54" customHeight="1">
      <c r="A64" s="55" t="s">
        <v>52</v>
      </c>
      <c r="B64" s="55"/>
      <c r="C64" s="55"/>
      <c r="D64" s="55"/>
      <c r="E64" s="55"/>
      <c r="F64" s="24"/>
      <c r="G64" s="24"/>
      <c r="H64" s="24"/>
      <c r="I64" s="25" t="s">
        <v>50</v>
      </c>
    </row>
  </sheetData>
  <mergeCells count="55">
    <mergeCell ref="A38:A44"/>
    <mergeCell ref="I32:I33"/>
    <mergeCell ref="A11:I11"/>
    <mergeCell ref="A12:I12"/>
    <mergeCell ref="A15:A16"/>
    <mergeCell ref="B15:B16"/>
    <mergeCell ref="C15:H15"/>
    <mergeCell ref="I15:I16"/>
    <mergeCell ref="H21:H22"/>
    <mergeCell ref="I21:I22"/>
    <mergeCell ref="A34:A36"/>
    <mergeCell ref="I34:I36"/>
    <mergeCell ref="A18:A23"/>
    <mergeCell ref="J21:J22"/>
    <mergeCell ref="B38:B44"/>
    <mergeCell ref="C38:C44"/>
    <mergeCell ref="D38:D44"/>
    <mergeCell ref="E38:E44"/>
    <mergeCell ref="F38:F44"/>
    <mergeCell ref="G38:G44"/>
    <mergeCell ref="C21:C22"/>
    <mergeCell ref="D21:D22"/>
    <mergeCell ref="E21:E22"/>
    <mergeCell ref="F21:F22"/>
    <mergeCell ref="G21:G22"/>
    <mergeCell ref="H38:H44"/>
    <mergeCell ref="J38:J44"/>
    <mergeCell ref="G46:G51"/>
    <mergeCell ref="H46:H51"/>
    <mergeCell ref="J46:J51"/>
    <mergeCell ref="A54:A55"/>
    <mergeCell ref="B54:B55"/>
    <mergeCell ref="C54:C55"/>
    <mergeCell ref="D54:D55"/>
    <mergeCell ref="E54:E55"/>
    <mergeCell ref="F54:F55"/>
    <mergeCell ref="G54:G55"/>
    <mergeCell ref="A46:A51"/>
    <mergeCell ref="B46:B51"/>
    <mergeCell ref="C46:C51"/>
    <mergeCell ref="D46:D51"/>
    <mergeCell ref="E46:E51"/>
    <mergeCell ref="F46:F51"/>
    <mergeCell ref="J57:J58"/>
    <mergeCell ref="A64:E64"/>
    <mergeCell ref="H54:H55"/>
    <mergeCell ref="J54:J55"/>
    <mergeCell ref="A57:A58"/>
    <mergeCell ref="B57:B58"/>
    <mergeCell ref="C57:C58"/>
    <mergeCell ref="D57:D58"/>
    <mergeCell ref="E57:E58"/>
    <mergeCell ref="F57:F58"/>
    <mergeCell ref="G57:G58"/>
    <mergeCell ref="H57:H58"/>
  </mergeCells>
  <pageMargins left="1.1811023622047245" right="0.59055118110236227" top="0.59055118110236227" bottom="0.59055118110236227" header="0.31496062992125984" footer="0.31496062992125984"/>
  <pageSetup paperSize="9" scale="55" orientation="landscape" r:id="rId1"/>
  <rowBreaks count="2" manualBreakCount="2">
    <brk id="31" max="9" man="1"/>
    <brk id="4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19.06.2023</vt:lpstr>
      <vt:lpstr>'19.06.2023'!Заголовки_для_печати</vt:lpstr>
      <vt:lpstr>'19.06.2023'!Область_печати</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revision/>
  <cp:lastPrinted>2024-12-24T03:49:51Z</cp:lastPrinted>
  <dcterms:created xsi:type="dcterms:W3CDTF">2015-11-02T04:21:39Z</dcterms:created>
  <dcterms:modified xsi:type="dcterms:W3CDTF">2025-01-16T04:22:08Z</dcterms:modified>
</cp:coreProperties>
</file>